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ben25\OneDrive\Desktop\Experimental Data\Western Blotting\BCA Assay\"/>
    </mc:Choice>
  </mc:AlternateContent>
  <xr:revisionPtr revIDLastSave="0" documentId="13_ncr:1_{74779870-5A6D-41B1-9811-3116D53FD5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31" i="1"/>
  <c r="I32" i="1"/>
  <c r="J32" i="1" s="1"/>
  <c r="K32" i="1" s="1"/>
  <c r="L32" i="1" s="1"/>
  <c r="N32" i="1" s="1"/>
  <c r="I29" i="1"/>
  <c r="A30" i="1"/>
  <c r="B30" i="1"/>
  <c r="C30" i="1"/>
  <c r="D30" i="1"/>
  <c r="J31" i="1"/>
  <c r="K31" i="1" s="1"/>
  <c r="L31" i="1" s="1"/>
  <c r="N31" i="1" s="1"/>
  <c r="J30" i="1"/>
  <c r="K30" i="1" s="1"/>
  <c r="L30" i="1" s="1"/>
  <c r="N30" i="1" s="1"/>
  <c r="J29" i="1"/>
  <c r="K29" i="1" s="1"/>
  <c r="L29" i="1" s="1"/>
  <c r="N29" i="1" s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<sst xmlns="http://schemas.openxmlformats.org/spreadsheetml/2006/main" count="7" uniqueCount="7">
  <si>
    <t>Av Abs</t>
  </si>
  <si>
    <t>ug/mL</t>
  </si>
  <si>
    <t>DF</t>
  </si>
  <si>
    <t>ug/uL</t>
  </si>
  <si>
    <t>uL (200 ug)</t>
  </si>
  <si>
    <t xml:space="preserve">4x lammeli </t>
  </si>
  <si>
    <t>lysis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</si>
</sst>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57837881996594"/>
                  <c:y val="-0.192871287128712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8.5499999999999993E-2</c:v>
                </c:pt>
                <c:pt idx="1">
                  <c:v>0.129</c:v>
                </c:pt>
                <c:pt idx="2">
                  <c:v>0.15150000000000002</c:v>
                </c:pt>
                <c:pt idx="3">
                  <c:v>0.1925</c:v>
                </c:pt>
                <c:pt idx="4">
                  <c:v>0.2445</c:v>
                </c:pt>
                <c:pt idx="5">
                  <c:v>0.28249999999999997</c:v>
                </c:pt>
                <c:pt idx="6">
                  <c:v>0.3125</c:v>
                </c:pt>
                <c:pt idx="7">
                  <c:v>0.34450000000000003</c:v>
                </c:pt>
                <c:pt idx="8">
                  <c:v>0.39200000000000002</c:v>
                </c:pt>
                <c:pt idx="9">
                  <c:v>0.42699999999999999</c:v>
                </c:pt>
                <c:pt idx="10">
                  <c:v>0.45400000000000001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9A-4947-97E6-7AA612D6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086224"/>
        <c:axId val="1215087888"/>
      </c:scatterChart>
      <c:valAx>
        <c:axId val="121508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087888"/>
        <c:crosses val="autoZero"/>
        <c:crossBetween val="midCat"/>
      </c:valAx>
      <c:valAx>
        <c:axId val="121508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08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365125</xdr:colOff>
      <xdr:row>12</xdr:row>
      <xdr:rowOff>120649</xdr:rowOff>
    </xdr:from>
    <xdr:to>
      <xdr:col>11</xdr:col>
      <xdr:colOff>76200</xdr:colOff>
      <xdr:row>24</xdr:row>
      <xdr:rowOff>155574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D21061-71A2-4BAB-B3BE-48347C91FD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13" workbookViewId="0">
      <selection activeCell="N25" sqref="N25"/>
    </sheetView>
  </sheetViews>
  <sheetFormatPr defaultRowHeight="14.5" x14ac:dyDescent="0.35"/>
  <sheetData>
    <row r="1" spans="1:12" x14ac:dyDescent="0.35">
      <c r="A1">
        <v>3.6999999999999998E-2</v>
      </c>
      <c r="B1">
        <v>3.6999999999999998E-2</v>
      </c>
      <c r="C1">
        <v>3.9E-2</v>
      </c>
      <c r="D1">
        <v>3.5999999999999997E-2</v>
      </c>
      <c r="E1">
        <v>0.04</v>
      </c>
      <c r="F1">
        <v>3.6999999999999998E-2</v>
      </c>
      <c r="G1">
        <v>4.3999999999999997E-2</v>
      </c>
      <c r="H1">
        <v>3.6999999999999998E-2</v>
      </c>
      <c r="I1">
        <v>3.6999999999999998E-2</v>
      </c>
      <c r="J1">
        <v>3.5999999999999997E-2</v>
      </c>
      <c r="K1">
        <v>3.5999999999999997E-2</v>
      </c>
      <c r="L1">
        <v>3.6999999999999998E-2</v>
      </c>
    </row>
    <row r="2" spans="1:12" x14ac:dyDescent="0.35">
      <c r="A2" s="1">
        <v>9.1999999999999998E-2</v>
      </c>
      <c r="B2" s="1">
        <v>0.128</v>
      </c>
      <c r="C2" s="1">
        <v>0.16900000000000001</v>
      </c>
      <c r="D2" s="1">
        <v>0.21099999999999999</v>
      </c>
      <c r="E2" s="1">
        <v>0.247</v>
      </c>
      <c r="F2" s="1">
        <v>0.28399999999999997</v>
      </c>
      <c r="G2" s="1">
        <v>0.313</v>
      </c>
      <c r="H2" s="1">
        <v>0.34899999999999998</v>
      </c>
      <c r="I2" s="1">
        <v>0.39200000000000002</v>
      </c>
      <c r="J2" s="1">
        <v>0.436</v>
      </c>
      <c r="K2" s="1">
        <v>0.45800000000000002</v>
      </c>
      <c r="L2">
        <v>4.1000000000000002E-2</v>
      </c>
    </row>
    <row r="3" spans="1:12" x14ac:dyDescent="0.35">
      <c r="A3" s="1">
        <v>7.9000000000000001E-2</v>
      </c>
      <c r="B3" s="1">
        <v>0.13</v>
      </c>
      <c r="C3" s="1">
        <v>0.13400000000000001</v>
      </c>
      <c r="D3" s="1">
        <v>0.17399999999999999</v>
      </c>
      <c r="E3" s="1">
        <v>0.24199999999999999</v>
      </c>
      <c r="F3" s="1">
        <v>0.28100000000000003</v>
      </c>
      <c r="G3" s="1">
        <v>0.312</v>
      </c>
      <c r="H3" s="1">
        <v>0.34</v>
      </c>
      <c r="I3" s="1">
        <v>0.39200000000000002</v>
      </c>
      <c r="J3" s="1">
        <v>0.41799999999999998</v>
      </c>
      <c r="K3" s="1">
        <v>0.45</v>
      </c>
      <c r="L3">
        <v>3.6999999999999998E-2</v>
      </c>
    </row>
    <row r="4" spans="1:12" x14ac:dyDescent="0.35">
      <c r="A4">
        <v>3.6999999999999998E-2</v>
      </c>
      <c r="B4">
        <v>0.51600000000000001</v>
      </c>
      <c r="C4">
        <v>0.36799999999999999</v>
      </c>
      <c r="D4">
        <v>0.33200000000000002</v>
      </c>
      <c r="E4">
        <v>0.33500000000000002</v>
      </c>
      <c r="F4" s="1">
        <v>0.21099999999999999</v>
      </c>
      <c r="G4" s="1">
        <v>0.21299999999999999</v>
      </c>
      <c r="H4" s="1">
        <v>0.217</v>
      </c>
      <c r="I4" s="1">
        <v>0.20499999999999999</v>
      </c>
      <c r="J4">
        <v>3.6999999999999998E-2</v>
      </c>
      <c r="K4">
        <v>3.5999999999999997E-2</v>
      </c>
      <c r="L4">
        <v>3.5999999999999997E-2</v>
      </c>
    </row>
    <row r="5" spans="1:12" x14ac:dyDescent="0.35">
      <c r="A5">
        <v>3.7999999999999999E-2</v>
      </c>
      <c r="B5">
        <v>0.50800000000000001</v>
      </c>
      <c r="C5">
        <v>0.35299999999999998</v>
      </c>
      <c r="D5">
        <v>0.315</v>
      </c>
      <c r="E5">
        <v>0.29399999999999998</v>
      </c>
      <c r="F5" s="1">
        <v>0.22800000000000001</v>
      </c>
      <c r="G5" s="1">
        <v>0.219</v>
      </c>
      <c r="H5" s="1">
        <v>0.23400000000000001</v>
      </c>
      <c r="I5" s="1">
        <v>0.20499999999999999</v>
      </c>
      <c r="J5">
        <v>3.6999999999999998E-2</v>
      </c>
      <c r="K5">
        <v>3.5999999999999997E-2</v>
      </c>
      <c r="L5">
        <v>3.5999999999999997E-2</v>
      </c>
    </row>
    <row r="6" spans="1:12" x14ac:dyDescent="0.35">
      <c r="A6">
        <v>3.7999999999999999E-2</v>
      </c>
      <c r="B6">
        <v>3.6999999999999998E-2</v>
      </c>
      <c r="C6">
        <v>0.04</v>
      </c>
      <c r="D6">
        <v>3.6999999999999998E-2</v>
      </c>
      <c r="E6">
        <v>3.7999999999999999E-2</v>
      </c>
      <c r="F6">
        <v>3.6999999999999998E-2</v>
      </c>
      <c r="G6">
        <v>3.7999999999999999E-2</v>
      </c>
      <c r="H6">
        <v>3.7999999999999999E-2</v>
      </c>
      <c r="I6">
        <v>3.6999999999999998E-2</v>
      </c>
      <c r="J6">
        <v>3.7999999999999999E-2</v>
      </c>
      <c r="K6">
        <v>4.8000000000000001E-2</v>
      </c>
      <c r="L6">
        <v>3.5999999999999997E-2</v>
      </c>
    </row>
    <row r="7" spans="1:12" x14ac:dyDescent="0.35">
      <c r="A7">
        <v>3.6999999999999998E-2</v>
      </c>
      <c r="B7">
        <v>3.9E-2</v>
      </c>
      <c r="C7">
        <v>3.5999999999999997E-2</v>
      </c>
      <c r="D7">
        <v>3.6999999999999998E-2</v>
      </c>
      <c r="E7">
        <v>3.6999999999999998E-2</v>
      </c>
      <c r="F7">
        <v>3.5999999999999997E-2</v>
      </c>
      <c r="G7">
        <v>3.9E-2</v>
      </c>
      <c r="H7">
        <v>3.5999999999999997E-2</v>
      </c>
      <c r="I7">
        <v>3.6999999999999998E-2</v>
      </c>
      <c r="J7">
        <v>3.6999999999999998E-2</v>
      </c>
      <c r="K7">
        <v>3.5999999999999997E-2</v>
      </c>
      <c r="L7">
        <v>3.6999999999999998E-2</v>
      </c>
    </row>
    <row r="8" spans="1:12" x14ac:dyDescent="0.35">
      <c r="A8">
        <v>0.04</v>
      </c>
      <c r="B8">
        <v>3.6999999999999998E-2</v>
      </c>
      <c r="C8">
        <v>3.6999999999999998E-2</v>
      </c>
      <c r="D8">
        <v>3.5999999999999997E-2</v>
      </c>
      <c r="E8">
        <v>3.6999999999999998E-2</v>
      </c>
      <c r="F8">
        <v>3.5999999999999997E-2</v>
      </c>
      <c r="G8">
        <v>3.5999999999999997E-2</v>
      </c>
      <c r="H8">
        <v>3.5999999999999997E-2</v>
      </c>
      <c r="I8">
        <v>3.6999999999999998E-2</v>
      </c>
      <c r="J8">
        <v>3.5999999999999997E-2</v>
      </c>
      <c r="K8">
        <v>3.7999999999999999E-2</v>
      </c>
      <c r="L8">
        <v>3.5999999999999997E-2</v>
      </c>
    </row>
    <row r="10" spans="1:12" x14ac:dyDescent="0.35">
      <c r="A10">
        <v>9.1999999999999998E-2</v>
      </c>
      <c r="B10">
        <v>0.128</v>
      </c>
      <c r="C10">
        <v>0.16900000000000001</v>
      </c>
      <c r="D10">
        <v>0.21099999999999999</v>
      </c>
      <c r="E10">
        <v>0.247</v>
      </c>
      <c r="F10">
        <v>0.28399999999999997</v>
      </c>
      <c r="G10">
        <v>0.313</v>
      </c>
      <c r="H10">
        <v>0.34899999999999998</v>
      </c>
      <c r="I10">
        <v>0.39200000000000002</v>
      </c>
      <c r="J10">
        <v>0.436</v>
      </c>
      <c r="K10">
        <v>0.45800000000000002</v>
      </c>
    </row>
    <row r="11" spans="1:12" x14ac:dyDescent="0.35">
      <c r="A11">
        <v>7.9000000000000001E-2</v>
      </c>
      <c r="B11">
        <v>0.13</v>
      </c>
      <c r="C11">
        <v>0.13400000000000001</v>
      </c>
      <c r="D11">
        <v>0.17399999999999999</v>
      </c>
      <c r="E11">
        <v>0.24199999999999999</v>
      </c>
      <c r="F11">
        <v>0.28100000000000003</v>
      </c>
      <c r="G11">
        <v>0.312</v>
      </c>
      <c r="H11">
        <v>0.34</v>
      </c>
      <c r="I11">
        <v>0.39200000000000002</v>
      </c>
      <c r="J11">
        <v>0.41799999999999998</v>
      </c>
      <c r="K11">
        <v>0.45</v>
      </c>
    </row>
    <row r="12" spans="1:12" x14ac:dyDescent="0.35">
      <c r="A12" s="1">
        <f>AVERAGE(A10,A11)</f>
        <v>8.5499999999999993E-2</v>
      </c>
      <c r="B12" s="1">
        <f t="shared" ref="B12:K12" si="0">AVERAGE(B10,B11)</f>
        <v>0.129</v>
      </c>
      <c r="C12" s="1">
        <f t="shared" si="0"/>
        <v>0.15150000000000002</v>
      </c>
      <c r="D12" s="1">
        <f t="shared" si="0"/>
        <v>0.1925</v>
      </c>
      <c r="E12" s="1">
        <f t="shared" si="0"/>
        <v>0.2445</v>
      </c>
      <c r="F12" s="1">
        <f t="shared" si="0"/>
        <v>0.28249999999999997</v>
      </c>
      <c r="G12" s="1">
        <f t="shared" si="0"/>
        <v>0.3125</v>
      </c>
      <c r="H12" s="1">
        <f t="shared" si="0"/>
        <v>0.34450000000000003</v>
      </c>
      <c r="I12" s="1">
        <f t="shared" si="0"/>
        <v>0.39200000000000002</v>
      </c>
      <c r="J12" s="1">
        <f t="shared" si="0"/>
        <v>0.42699999999999999</v>
      </c>
      <c r="K12" s="1">
        <f t="shared" si="0"/>
        <v>0.45400000000000001</v>
      </c>
    </row>
    <row r="14" spans="1:12" x14ac:dyDescent="0.35">
      <c r="A14">
        <v>0</v>
      </c>
      <c r="B14">
        <v>8.5499999999999993E-2</v>
      </c>
    </row>
    <row r="15" spans="1:12" x14ac:dyDescent="0.35">
      <c r="A15">
        <v>50</v>
      </c>
      <c r="B15">
        <v>0.129</v>
      </c>
    </row>
    <row r="16" spans="1:12" x14ac:dyDescent="0.35">
      <c r="A16">
        <v>100</v>
      </c>
      <c r="B16">
        <v>0.15150000000000002</v>
      </c>
    </row>
    <row r="17" spans="1:14" x14ac:dyDescent="0.35">
      <c r="A17">
        <v>150</v>
      </c>
      <c r="B17">
        <v>0.1925</v>
      </c>
    </row>
    <row r="18" spans="1:14" x14ac:dyDescent="0.35">
      <c r="A18">
        <v>200</v>
      </c>
      <c r="B18">
        <v>0.2445</v>
      </c>
    </row>
    <row r="19" spans="1:14" x14ac:dyDescent="0.35">
      <c r="A19">
        <v>250</v>
      </c>
      <c r="B19">
        <v>0.28249999999999997</v>
      </c>
    </row>
    <row r="20" spans="1:14" x14ac:dyDescent="0.35">
      <c r="A20">
        <v>300</v>
      </c>
      <c r="B20">
        <v>0.3125</v>
      </c>
    </row>
    <row r="21" spans="1:14" x14ac:dyDescent="0.35">
      <c r="A21">
        <v>350</v>
      </c>
      <c r="B21">
        <v>0.34450000000000003</v>
      </c>
    </row>
    <row r="22" spans="1:14" x14ac:dyDescent="0.35">
      <c r="A22">
        <v>400</v>
      </c>
      <c r="B22">
        <v>0.39200000000000002</v>
      </c>
    </row>
    <row r="23" spans="1:14" x14ac:dyDescent="0.35">
      <c r="A23">
        <v>450</v>
      </c>
      <c r="B23">
        <v>0.42699999999999999</v>
      </c>
    </row>
    <row r="24" spans="1:14" x14ac:dyDescent="0.35">
      <c r="A24">
        <v>500</v>
      </c>
      <c r="B24">
        <v>0.45400000000000001</v>
      </c>
    </row>
    <row r="28" spans="1:14" x14ac:dyDescent="0.35">
      <c r="A28">
        <v>0.21099999999999999</v>
      </c>
      <c r="B28">
        <v>0.21299999999999999</v>
      </c>
      <c r="C28">
        <v>0.217</v>
      </c>
      <c r="D28">
        <v>0.20499999999999999</v>
      </c>
      <c r="G28" t="s">
        <v>0</v>
      </c>
      <c r="I28" t="s">
        <v>1</v>
      </c>
      <c r="J28" t="s">
        <v>2</v>
      </c>
      <c r="K28" t="s">
        <v>3</v>
      </c>
      <c r="L28" t="s">
        <v>4</v>
      </c>
      <c r="M28" t="s">
        <v>5</v>
      </c>
      <c r="N28" t="s">
        <v>6</v>
      </c>
    </row>
    <row r="29" spans="1:14" x14ac:dyDescent="0.35">
      <c r="A29">
        <v>0.22800000000000001</v>
      </c>
      <c r="B29">
        <v>0.219</v>
      </c>
      <c r="C29">
        <v>0.23400000000000001</v>
      </c>
      <c r="D29">
        <v>0.20499999999999999</v>
      </c>
      <c r="G29">
        <v>0.2195</v>
      </c>
      <c r="I29">
        <f>(G29-0.0865)/0.0008</f>
        <v>166.25</v>
      </c>
      <c r="J29">
        <f>I29*10</f>
        <v>1662.5</v>
      </c>
      <c r="K29">
        <f>J29/1000</f>
        <v>1.6625000000000001</v>
      </c>
      <c r="L29">
        <f>200/K29</f>
        <v>120.30075187969925</v>
      </c>
      <c r="M29">
        <v>50</v>
      </c>
      <c r="N29">
        <f>200-M29-L29</f>
        <v>29.699248120300751</v>
      </c>
    </row>
    <row r="30" spans="1:14" x14ac:dyDescent="0.35">
      <c r="A30">
        <f>AVERAGE(A28,A29)</f>
        <v>0.2195</v>
      </c>
      <c r="B30">
        <f t="shared" ref="B30:D30" si="1">AVERAGE(B28,B29)</f>
        <v>0.216</v>
      </c>
      <c r="C30">
        <f t="shared" si="1"/>
        <v>0.22550000000000001</v>
      </c>
      <c r="D30">
        <f t="shared" si="1"/>
        <v>0.20499999999999999</v>
      </c>
      <c r="G30">
        <v>0.216</v>
      </c>
      <c r="I30">
        <f t="shared" ref="I30:I32" si="2">(G30-0.0865)/0.0008</f>
        <v>161.875</v>
      </c>
      <c r="J30">
        <f t="shared" ref="J30:J32" si="3">I30*10</f>
        <v>1618.75</v>
      </c>
      <c r="K30">
        <f t="shared" ref="K30:K32" si="4">J30/1000</f>
        <v>1.6187499999999999</v>
      </c>
      <c r="L30">
        <f t="shared" ref="L30:L32" si="5">200/K30</f>
        <v>123.55212355212356</v>
      </c>
      <c r="M30">
        <v>50</v>
      </c>
      <c r="N30">
        <f t="shared" ref="N30:N32" si="6">200-M30-L30</f>
        <v>26.447876447876439</v>
      </c>
    </row>
    <row r="31" spans="1:14" x14ac:dyDescent="0.35">
      <c r="G31">
        <v>0.22550000000000001</v>
      </c>
      <c r="I31">
        <f t="shared" si="2"/>
        <v>173.75</v>
      </c>
      <c r="J31">
        <f t="shared" si="3"/>
        <v>1737.5</v>
      </c>
      <c r="K31">
        <f t="shared" si="4"/>
        <v>1.7375</v>
      </c>
      <c r="L31">
        <f t="shared" si="5"/>
        <v>115.10791366906474</v>
      </c>
      <c r="M31">
        <v>50</v>
      </c>
      <c r="N31">
        <f t="shared" si="6"/>
        <v>34.892086330935257</v>
      </c>
    </row>
    <row r="32" spans="1:14" x14ac:dyDescent="0.35">
      <c r="G32">
        <v>0.20499999999999999</v>
      </c>
      <c r="I32">
        <f t="shared" si="2"/>
        <v>148.12499999999997</v>
      </c>
      <c r="J32">
        <f t="shared" si="3"/>
        <v>1481.2499999999998</v>
      </c>
      <c r="K32">
        <f t="shared" si="4"/>
        <v>1.4812499999999997</v>
      </c>
      <c r="L32">
        <f t="shared" si="5"/>
        <v>135.02109704641353</v>
      </c>
      <c r="M32">
        <v>50</v>
      </c>
      <c r="N32">
        <f t="shared" si="6"/>
        <v>14.97890295358647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2021-10-07T01:54:12Z</dcterms:created>
  <dcterms:modified xsi:type="dcterms:W3CDTF">2021-10-07T02:42:17Z</dcterms:modified>
</cp:coreProperties>
</file>